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20098 ŽUB Uhelná\Náklady k připomínkám 122020\Soupisy prací\Otevřená\"/>
    </mc:Choice>
  </mc:AlternateContent>
  <bookViews>
    <workbookView xWindow="240" yWindow="120" windowWidth="14940" windowHeight="9225"/>
  </bookViews>
  <sheets>
    <sheet name="D.1.1.1_SO 06-18-116" sheetId="1" r:id="rId1"/>
  </sheets>
  <calcPr calcId="162913"/>
  <webPublishing codePage="0"/>
</workbook>
</file>

<file path=xl/calcChain.xml><?xml version="1.0" encoding="utf-8"?>
<calcChain xmlns="http://schemas.openxmlformats.org/spreadsheetml/2006/main">
  <c r="O173" i="1" l="1"/>
  <c r="I173" i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R148" i="1" s="1"/>
  <c r="O148" i="1" s="1"/>
  <c r="I144" i="1"/>
  <c r="O144" i="1" s="1"/>
  <c r="I140" i="1"/>
  <c r="O140" i="1" s="1"/>
  <c r="I136" i="1"/>
  <c r="Q127" i="1" s="1"/>
  <c r="I127" i="1" s="1"/>
  <c r="I132" i="1"/>
  <c r="O132" i="1" s="1"/>
  <c r="I128" i="1"/>
  <c r="O128" i="1" s="1"/>
  <c r="I123" i="1"/>
  <c r="O123" i="1" s="1"/>
  <c r="I119" i="1"/>
  <c r="O119" i="1" s="1"/>
  <c r="I115" i="1"/>
  <c r="O115" i="1" s="1"/>
  <c r="I111" i="1"/>
  <c r="Q110" i="1" s="1"/>
  <c r="I110" i="1" s="1"/>
  <c r="I106" i="1"/>
  <c r="O106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O70" i="1" s="1"/>
  <c r="I66" i="1"/>
  <c r="O66" i="1" s="1"/>
  <c r="I62" i="1"/>
  <c r="O62" i="1" s="1"/>
  <c r="I58" i="1"/>
  <c r="O58" i="1" s="1"/>
  <c r="I54" i="1"/>
  <c r="O54" i="1" s="1"/>
  <c r="I50" i="1"/>
  <c r="O50" i="1" s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Q9" i="1"/>
  <c r="I9" i="1" s="1"/>
  <c r="R127" i="1" l="1"/>
  <c r="O127" i="1" s="1"/>
  <c r="I3" i="1"/>
  <c r="R9" i="1"/>
  <c r="O9" i="1" s="1"/>
  <c r="O2" i="1" s="1"/>
  <c r="Q148" i="1"/>
  <c r="I148" i="1" s="1"/>
  <c r="O136" i="1"/>
  <c r="O111" i="1"/>
  <c r="R110" i="1" s="1"/>
  <c r="O110" i="1" s="1"/>
</calcChain>
</file>

<file path=xl/sharedStrings.xml><?xml version="1.0" encoding="utf-8"?>
<sst xmlns="http://schemas.openxmlformats.org/spreadsheetml/2006/main" count="578" uniqueCount="164">
  <si>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</si>
  <si>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</si>
  <si>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</si>
  <si>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</si>
  <si>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</si>
  <si>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</si>
  <si>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</si>
  <si>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</si>
  <si>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</si>
  <si>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D.1.1.1</t>
  </si>
  <si>
    <t>Komunikace, zpěvněné plochy</t>
  </si>
  <si>
    <t>O1</t>
  </si>
  <si>
    <t>Rozpočet:</t>
  </si>
  <si>
    <t>0,00</t>
  </si>
  <si>
    <t>15,00</t>
  </si>
  <si>
    <t>21,00</t>
  </si>
  <si>
    <t>3</t>
  </si>
  <si>
    <t>2</t>
  </si>
  <si>
    <t>SO 06-18-116</t>
  </si>
  <si>
    <t>Větev 2 (Uhelná)  - komunikace, chodníky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</si>
  <si>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</si>
  <si>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</si>
  <si>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</si>
  <si>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</si>
  <si>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</si>
  <si>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</si>
  <si>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</si>
  <si>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</si>
  <si>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</si>
  <si>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</si>
  <si>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</si>
  <si>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</si>
  <si>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</si>
  <si>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</si>
  <si>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</si>
  <si>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</si>
  <si>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</si>
  <si>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</si>
  <si>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</si>
  <si>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</si>
  <si>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14</t>
  </si>
  <si>
    <t>113328</t>
  </si>
  <si>
    <t/>
  </si>
  <si>
    <t>ODSTRAN PODKL ZPEVNĚNÝCH PLOCH Z KAMENIVA NESTMEL, ODVOZ DO 20KM</t>
  </si>
  <si>
    <t>M3</t>
  </si>
  <si>
    <t>PP</t>
  </si>
  <si>
    <t>VV</t>
  </si>
  <si>
    <t>TS</t>
  </si>
  <si>
    <t>16</t>
  </si>
  <si>
    <t>113524</t>
  </si>
  <si>
    <t>ODSTRANĚNÍ CHODNÍKOVÝCH A SILNIČNÍCH OBRUBNÍKŮ BETONOVÝCH, ODVOZ DO 5KM</t>
  </si>
  <si>
    <t>m</t>
  </si>
  <si>
    <t>17</t>
  </si>
  <si>
    <t>113728</t>
  </si>
  <si>
    <t>FRÉZOVÁNÍ ZPEVNĚNÝCH PLOCH ASFALTOVÝCH, ODVOZ DO 20KM</t>
  </si>
  <si>
    <t>121108</t>
  </si>
  <si>
    <t>SEJMUTÍ ORNICE NEBO LESNÍ PŮDY S ODVOZEM DO 20KM</t>
  </si>
  <si>
    <t>122938</t>
  </si>
  <si>
    <t>ODKOPÁVKY A PROKOPÁVKY OBECNÉ TŘ. III, ODVOZ DO 20KM</t>
  </si>
  <si>
    <t>125838</t>
  </si>
  <si>
    <t>VYKOPÁVKY ZE ZEMNÍKŮ A SKLÁDEK TŘ. II, ODVOZ DO 20KM</t>
  </si>
  <si>
    <t>125938</t>
  </si>
  <si>
    <t>VYKOPÁVKY ZE ZEMNÍKŮ A SKLÁDEK TŘ III S ODVOZEM DO 20KM</t>
  </si>
  <si>
    <t>17110</t>
  </si>
  <si>
    <t>ULOŽENÍ SYPANINY DO NÁSYPŮ SE ZHUTNĚNÍM</t>
  </si>
  <si>
    <t>17120</t>
  </si>
  <si>
    <t>ULOŽENÍ SYPANINY DO NÁSYPŮ A NA SKLÁDKY BEZ ZHUTNĚNÍ</t>
  </si>
  <si>
    <t>8</t>
  </si>
  <si>
    <t>17310</t>
  </si>
  <si>
    <t>ZEMNÍ KRAJNICE A DOSYPÁVKY SE ZHUTNĚNÍM</t>
  </si>
  <si>
    <t>18120</t>
  </si>
  <si>
    <t>ÚPRAVA PLÁNĚ SE ZHUTNĚNÍM V HORNINĚ TŘ. II</t>
  </si>
  <si>
    <t>m2</t>
  </si>
  <si>
    <t>18222</t>
  </si>
  <si>
    <t>ROZPROSTŘENÍ ORNICE VE SVAHU V TL DO 0,15M</t>
  </si>
  <si>
    <t>11</t>
  </si>
  <si>
    <t>18232</t>
  </si>
  <si>
    <t>ROZPROSTŘENÍ ORNICE V ROVINĚ V TL DO 0,15M</t>
  </si>
  <si>
    <t>12</t>
  </si>
  <si>
    <t>18242</t>
  </si>
  <si>
    <t>ZALOŽENÍ TRÁVNÍKU HYDROOSEVEM NA ORNICI</t>
  </si>
  <si>
    <t>13</t>
  </si>
  <si>
    <t>18600</t>
  </si>
  <si>
    <t>ZALÉVÁNÍ VODOU</t>
  </si>
  <si>
    <t>19</t>
  </si>
  <si>
    <t>212647</t>
  </si>
  <si>
    <t>TRATIVODY KOMPL Z TRUB Z PLAST HM DN DO 200MM, RÝHA TŘ III</t>
  </si>
  <si>
    <t>20</t>
  </si>
  <si>
    <t>21566</t>
  </si>
  <si>
    <t>ÚPRAVA PODLOŽÍ HYDRAULICKÝMI POJIVY HL DO 0,5M</t>
  </si>
  <si>
    <t>21</t>
  </si>
  <si>
    <t>561401</t>
  </si>
  <si>
    <t>KAMENIVO ZPEVNĚNÉ CEMENTEM TŘ. I</t>
  </si>
  <si>
    <t>22</t>
  </si>
  <si>
    <t>56330</t>
  </si>
  <si>
    <t>VOZOVKOVÉ VRSTVY ZE ŠTĚRKODRTI</t>
  </si>
  <si>
    <t>26</t>
  </si>
  <si>
    <t>572121</t>
  </si>
  <si>
    <t>INFILTRAČNÍ POSTŘIK ASFALTOVÝ DO 1,0KG/M2</t>
  </si>
  <si>
    <t>25</t>
  </si>
  <si>
    <t>572222</t>
  </si>
  <si>
    <t>SPOJOVACÍ POSTŘIK Z MODIFIK ASFALTU DO 1,0KG/M2</t>
  </si>
  <si>
    <t>28</t>
  </si>
  <si>
    <t>574D66</t>
  </si>
  <si>
    <t>ASFALTOVÝ BETON PRO LOŽNÍ VRSTVY MODIFIK ACL 16+, 16S TL. 70MM</t>
  </si>
  <si>
    <t>27</t>
  </si>
  <si>
    <t>574E98</t>
  </si>
  <si>
    <t>ASFALTOVÝ BETON PRO PODKLADNÍ VRSTVY ACP 22+, 22S TL. 100MM</t>
  </si>
  <si>
    <t>29</t>
  </si>
  <si>
    <t>574J54</t>
  </si>
  <si>
    <t>ASFALTOVÝ KOBEREC MASTIXOVÝ MODIFIK SMA 11+, 11S TL. 40MM</t>
  </si>
  <si>
    <t>30</t>
  </si>
  <si>
    <t>58221</t>
  </si>
  <si>
    <t>DLÁŽDĚNÉ KRYTY Z DROBNÝCH KOSTEK DO LOŽE Z KAMENIVA</t>
  </si>
  <si>
    <t>Stezka pro chodce a cyklisty</t>
  </si>
  <si>
    <t>45</t>
  </si>
  <si>
    <t>564871111</t>
  </si>
  <si>
    <t>Podklad ze štěrkodrtě ŠD tl 250 mm</t>
  </si>
  <si>
    <t>46</t>
  </si>
  <si>
    <t>574A34</t>
  </si>
  <si>
    <t>ASFALTOVÝ BETON PRO OBRUSNÉ VRSTVY ACO 11+, 11S TL. 40MM</t>
  </si>
  <si>
    <t>31</t>
  </si>
  <si>
    <t>582612</t>
  </si>
  <si>
    <t>KRYTY Z BETON DLAŽDIC SE ZÁMKEM ŠEDÝCH TL 80MM DO LOŽE Z KAM</t>
  </si>
  <si>
    <t>33</t>
  </si>
  <si>
    <t>58262B</t>
  </si>
  <si>
    <t>KRYTY Z BETON DLAŽDIC SE ZÁMKEM BAREV RELIÉF TL 80MM DO LOŽE Z MC</t>
  </si>
  <si>
    <t>Trubní vedení</t>
  </si>
  <si>
    <t>44</t>
  </si>
  <si>
    <t>87633</t>
  </si>
  <si>
    <t>CHRÁNIČKY Z TRUB PLASTOVÝCH DN DO 150MM</t>
  </si>
  <si>
    <t>34</t>
  </si>
  <si>
    <t>895111</t>
  </si>
  <si>
    <t>DRENÁŽNÍ ŠACHTICE NORMÁLNÍ Z BETON DÍLCŮ ŠN 60</t>
  </si>
  <si>
    <t>KUS</t>
  </si>
  <si>
    <t>35</t>
  </si>
  <si>
    <t>895122</t>
  </si>
  <si>
    <t>DRENÁŽNÍ ŠACHTICE KONTROLNÍ Z BETON DÍLCŮ ŠK 80</t>
  </si>
  <si>
    <t>36</t>
  </si>
  <si>
    <t>89712</t>
  </si>
  <si>
    <t>VPUSŤ KANALIZAČNÍ ULIČNÍ KOMPLETNÍ Z BETONOVÝCH DÍLCŮ</t>
  </si>
  <si>
    <t>38</t>
  </si>
  <si>
    <t>89943</t>
  </si>
  <si>
    <t>VÝŘEZ, VÝSEK, ÚTES NA POTRUBÍ DN DO 150MM</t>
  </si>
  <si>
    <t>Ostatní konstrukce a práce, bourání</t>
  </si>
  <si>
    <t>43</t>
  </si>
  <si>
    <t>914151</t>
  </si>
  <si>
    <t>DOPRAVNÍ ZNAČKY ZÁKLAD VELIKOSTI HLINÍK NEREFLEX - DODÁVKA A MONTÁŽ</t>
  </si>
  <si>
    <t>41</t>
  </si>
  <si>
    <t>915211</t>
  </si>
  <si>
    <t>VODOROVNÉ DOPRAVNÍ ZNAČENÍ PLASTEM HLADKÉ - DODÁVKA A POKLÁDKA</t>
  </si>
  <si>
    <t>42</t>
  </si>
  <si>
    <t>91551</t>
  </si>
  <si>
    <t>VODOROVNÉ DOPRAVNÍ ZNAČENÍ - PŘEDEM PŘIPRAVENÉ SYMBOLY</t>
  </si>
  <si>
    <t>37</t>
  </si>
  <si>
    <t>917223</t>
  </si>
  <si>
    <t>SILNIČNÍ A CHODNÍKOVÉ OBRUBY Z BETONOVÝCH OBRUBNÍKŮ ŠÍŘ 100MM</t>
  </si>
  <si>
    <t>39</t>
  </si>
  <si>
    <t>917425</t>
  </si>
  <si>
    <t>CHODNÍKOVÉ OBRUBY Z KAMENNÝCH OBRUBNÍKŮ ŠÍŘ 200MM</t>
  </si>
  <si>
    <t>40</t>
  </si>
  <si>
    <t>91772</t>
  </si>
  <si>
    <t>OBRUBA Z DLAŽEBNÍCH KOSTEK DROBNÝCH</t>
  </si>
  <si>
    <t>Stavební 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</si>
</sst>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4" fillId="2" borderId="4" xfId="6" applyFont="1" applyFill="1" applyBorder="1" applyAlignment="1">
      <alignment wrapText="1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0" xfId="6" applyFont="1" applyFill="1" applyAlignment="1">
      <alignment horizontal="right"/>
    </xf>
    <xf numFmtId="4" fontId="4" fillId="2" borderId="0" xfId="6" applyNumberFormat="1" applyFont="1" applyFill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0+O9+O110+O127+O148+O173</f>
        <v>0</v>
      </c>
      <c r="P2" t="s">
        <v>16</v>
      </c>
    </row>
    <row r="3" spans="1:18" ht="15" customHeight="1" x14ac:dyDescent="0.25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18</v>
      </c>
      <c r="I3" s="36">
        <f>0+I9+I110+I127+I148+I173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12" t="s">
        <v>8</v>
      </c>
      <c r="C4" s="5" t="s">
        <v>9</v>
      </c>
      <c r="D4" s="4"/>
      <c r="E4" s="13" t="s">
        <v>10</v>
      </c>
      <c r="F4" s="6"/>
      <c r="G4" s="6"/>
      <c r="H4" s="11"/>
      <c r="I4" s="11"/>
      <c r="O4" t="s">
        <v>14</v>
      </c>
      <c r="P4" t="s">
        <v>17</v>
      </c>
    </row>
    <row r="5" spans="1:18" ht="12.75" customHeight="1" x14ac:dyDescent="0.25">
      <c r="A5" t="s">
        <v>11</v>
      </c>
      <c r="B5" s="15" t="s">
        <v>12</v>
      </c>
      <c r="C5" s="3" t="s">
        <v>18</v>
      </c>
      <c r="D5" s="2"/>
      <c r="E5" s="16" t="s">
        <v>19</v>
      </c>
      <c r="F5" s="10"/>
      <c r="G5" s="10"/>
      <c r="H5" s="10"/>
      <c r="I5" s="10"/>
      <c r="O5" t="s">
        <v>15</v>
      </c>
      <c r="P5" t="s">
        <v>17</v>
      </c>
    </row>
    <row r="6" spans="1:18" ht="12.75" customHeight="1" x14ac:dyDescent="0.2">
      <c r="A6" s="1" t="s">
        <v>20</v>
      </c>
      <c r="B6" s="1" t="s">
        <v>22</v>
      </c>
      <c r="C6" s="1" t="s">
        <v>24</v>
      </c>
      <c r="D6" s="1" t="s">
        <v>25</v>
      </c>
      <c r="E6" s="1" t="s">
        <v>26</v>
      </c>
      <c r="F6" s="1" t="s">
        <v>28</v>
      </c>
      <c r="G6" s="1" t="s">
        <v>30</v>
      </c>
      <c r="H6" s="1" t="s">
        <v>32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4" t="s">
        <v>33</v>
      </c>
      <c r="I7" s="14" t="s">
        <v>35</v>
      </c>
    </row>
    <row r="8" spans="1:18" ht="12.75" customHeight="1" x14ac:dyDescent="0.2">
      <c r="A8" s="14" t="s">
        <v>21</v>
      </c>
      <c r="B8" s="14" t="s">
        <v>23</v>
      </c>
      <c r="C8" s="14" t="s">
        <v>17</v>
      </c>
      <c r="D8" s="14" t="s">
        <v>16</v>
      </c>
      <c r="E8" s="14" t="s">
        <v>27</v>
      </c>
      <c r="F8" s="14" t="s">
        <v>29</v>
      </c>
      <c r="G8" s="14" t="s">
        <v>31</v>
      </c>
      <c r="H8" s="14" t="s">
        <v>34</v>
      </c>
      <c r="I8" s="14" t="s">
        <v>36</v>
      </c>
    </row>
    <row r="9" spans="1:18" ht="12.75" customHeight="1" x14ac:dyDescent="0.2">
      <c r="A9" s="19" t="s">
        <v>37</v>
      </c>
      <c r="B9" s="19"/>
      <c r="C9" s="20" t="s">
        <v>23</v>
      </c>
      <c r="D9" s="19"/>
      <c r="E9" s="21" t="s">
        <v>38</v>
      </c>
      <c r="F9" s="19"/>
      <c r="G9" s="19"/>
      <c r="H9" s="19"/>
      <c r="I9" s="22">
        <f>0+Q9</f>
        <v>0</v>
      </c>
      <c r="O9">
        <f>0+R9</f>
        <v>0</v>
      </c>
      <c r="Q9">
        <f>0+I10+I14+I18+I22+I26+I30+I34+I38+I42+I46+I50+I54+I58+I62+I66+I70+I74+I78+I82+I86+I90+I94+I98+I102+I106</f>
        <v>0</v>
      </c>
      <c r="R9">
        <f>0+O10+O14+O18+O22+O26+O30+O34+O38+O42+O46+O50+O54+O58+O62+O66+O70+O74+O78+O82+O86+O90+O94+O98+O102+O106</f>
        <v>0</v>
      </c>
    </row>
    <row r="10" spans="1:18" ht="25.5" x14ac:dyDescent="0.2">
      <c r="A10" s="18" t="s">
        <v>39</v>
      </c>
      <c r="B10" s="23" t="s">
        <v>40</v>
      </c>
      <c r="C10" s="23" t="s">
        <v>41</v>
      </c>
      <c r="D10" s="18" t="s">
        <v>42</v>
      </c>
      <c r="E10" s="24" t="s">
        <v>43</v>
      </c>
      <c r="F10" s="25" t="s">
        <v>44</v>
      </c>
      <c r="G10" s="26">
        <v>152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17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ht="25.5" x14ac:dyDescent="0.2">
      <c r="A14" s="18" t="s">
        <v>39</v>
      </c>
      <c r="B14" s="23" t="s">
        <v>48</v>
      </c>
      <c r="C14" s="23" t="s">
        <v>49</v>
      </c>
      <c r="D14" s="18" t="s">
        <v>42</v>
      </c>
      <c r="E14" s="24" t="s">
        <v>50</v>
      </c>
      <c r="F14" s="25" t="s">
        <v>51</v>
      </c>
      <c r="G14" s="26">
        <v>87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17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6" x14ac:dyDescent="0.2">
      <c r="A17" t="s">
        <v>47</v>
      </c>
      <c r="E17" s="29" t="s">
        <v>42</v>
      </c>
    </row>
    <row r="18" spans="1:16" x14ac:dyDescent="0.2">
      <c r="A18" s="18" t="s">
        <v>39</v>
      </c>
      <c r="B18" s="23" t="s">
        <v>52</v>
      </c>
      <c r="C18" s="23" t="s">
        <v>53</v>
      </c>
      <c r="D18" s="18" t="s">
        <v>42</v>
      </c>
      <c r="E18" s="24" t="s">
        <v>54</v>
      </c>
      <c r="F18" s="25" t="s">
        <v>44</v>
      </c>
      <c r="G18" s="26">
        <v>76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17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42</v>
      </c>
    </row>
    <row r="21" spans="1:16" x14ac:dyDescent="0.2">
      <c r="A21" t="s">
        <v>47</v>
      </c>
      <c r="E21" s="29" t="s">
        <v>42</v>
      </c>
    </row>
    <row r="22" spans="1:16" x14ac:dyDescent="0.2">
      <c r="A22" s="18" t="s">
        <v>39</v>
      </c>
      <c r="B22" s="23" t="s">
        <v>23</v>
      </c>
      <c r="C22" s="23" t="s">
        <v>55</v>
      </c>
      <c r="D22" s="18" t="s">
        <v>42</v>
      </c>
      <c r="E22" s="24" t="s">
        <v>56</v>
      </c>
      <c r="F22" s="25" t="s">
        <v>44</v>
      </c>
      <c r="G22" s="26">
        <v>779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17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42</v>
      </c>
    </row>
    <row r="25" spans="1:16" x14ac:dyDescent="0.2">
      <c r="A25" t="s">
        <v>47</v>
      </c>
      <c r="E25" s="29" t="s">
        <v>42</v>
      </c>
    </row>
    <row r="26" spans="1:16" x14ac:dyDescent="0.2">
      <c r="A26" s="18" t="s">
        <v>39</v>
      </c>
      <c r="B26" s="23" t="s">
        <v>17</v>
      </c>
      <c r="C26" s="23" t="s">
        <v>57</v>
      </c>
      <c r="D26" s="18" t="s">
        <v>42</v>
      </c>
      <c r="E26" s="24" t="s">
        <v>58</v>
      </c>
      <c r="F26" s="25" t="s">
        <v>44</v>
      </c>
      <c r="G26" s="26">
        <v>750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17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42</v>
      </c>
    </row>
    <row r="29" spans="1:16" x14ac:dyDescent="0.2">
      <c r="A29" t="s">
        <v>47</v>
      </c>
      <c r="E29" s="29" t="s">
        <v>42</v>
      </c>
    </row>
    <row r="30" spans="1:16" x14ac:dyDescent="0.2">
      <c r="A30" s="18" t="s">
        <v>39</v>
      </c>
      <c r="B30" s="23" t="s">
        <v>16</v>
      </c>
      <c r="C30" s="23" t="s">
        <v>59</v>
      </c>
      <c r="D30" s="18" t="s">
        <v>42</v>
      </c>
      <c r="E30" s="24" t="s">
        <v>60</v>
      </c>
      <c r="F30" s="25" t="s">
        <v>44</v>
      </c>
      <c r="G30" s="26">
        <v>173.5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17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42</v>
      </c>
    </row>
    <row r="33" spans="1:16" x14ac:dyDescent="0.2">
      <c r="A33" t="s">
        <v>47</v>
      </c>
      <c r="E33" s="29" t="s">
        <v>42</v>
      </c>
    </row>
    <row r="34" spans="1:16" x14ac:dyDescent="0.2">
      <c r="A34" s="18" t="s">
        <v>39</v>
      </c>
      <c r="B34" s="23" t="s">
        <v>27</v>
      </c>
      <c r="C34" s="23" t="s">
        <v>61</v>
      </c>
      <c r="D34" s="18" t="s">
        <v>42</v>
      </c>
      <c r="E34" s="24" t="s">
        <v>62</v>
      </c>
      <c r="F34" s="25" t="s">
        <v>44</v>
      </c>
      <c r="G34" s="26">
        <v>56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17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42</v>
      </c>
    </row>
    <row r="37" spans="1:16" x14ac:dyDescent="0.2">
      <c r="A37" t="s">
        <v>47</v>
      </c>
      <c r="E37" s="29" t="s">
        <v>42</v>
      </c>
    </row>
    <row r="38" spans="1:16" x14ac:dyDescent="0.2">
      <c r="A38" s="18" t="s">
        <v>39</v>
      </c>
      <c r="B38" s="23" t="s">
        <v>29</v>
      </c>
      <c r="C38" s="23" t="s">
        <v>63</v>
      </c>
      <c r="D38" s="18" t="s">
        <v>42</v>
      </c>
      <c r="E38" s="24" t="s">
        <v>64</v>
      </c>
      <c r="F38" s="25" t="s">
        <v>44</v>
      </c>
      <c r="G38" s="26">
        <v>70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17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42</v>
      </c>
    </row>
    <row r="41" spans="1:16" x14ac:dyDescent="0.2">
      <c r="A41" t="s">
        <v>47</v>
      </c>
      <c r="E41" s="29" t="s">
        <v>42</v>
      </c>
    </row>
    <row r="42" spans="1:16" x14ac:dyDescent="0.2">
      <c r="A42" s="18" t="s">
        <v>39</v>
      </c>
      <c r="B42" s="23" t="s">
        <v>31</v>
      </c>
      <c r="C42" s="23" t="s">
        <v>65</v>
      </c>
      <c r="D42" s="18" t="s">
        <v>42</v>
      </c>
      <c r="E42" s="24" t="s">
        <v>66</v>
      </c>
      <c r="F42" s="25" t="s">
        <v>44</v>
      </c>
      <c r="G42" s="26">
        <v>750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17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42</v>
      </c>
    </row>
    <row r="45" spans="1:16" x14ac:dyDescent="0.2">
      <c r="A45" t="s">
        <v>47</v>
      </c>
      <c r="E45" s="29" t="s">
        <v>42</v>
      </c>
    </row>
    <row r="46" spans="1:16" x14ac:dyDescent="0.2">
      <c r="A46" s="18" t="s">
        <v>39</v>
      </c>
      <c r="B46" s="23" t="s">
        <v>67</v>
      </c>
      <c r="C46" s="23" t="s">
        <v>68</v>
      </c>
      <c r="D46" s="18" t="s">
        <v>42</v>
      </c>
      <c r="E46" s="24" t="s">
        <v>69</v>
      </c>
      <c r="F46" s="25" t="s">
        <v>44</v>
      </c>
      <c r="G46" s="26">
        <v>280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17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42</v>
      </c>
    </row>
    <row r="49" spans="1:16" x14ac:dyDescent="0.2">
      <c r="A49" t="s">
        <v>47</v>
      </c>
      <c r="E49" s="29" t="s">
        <v>42</v>
      </c>
    </row>
    <row r="50" spans="1:16" x14ac:dyDescent="0.2">
      <c r="A50" s="18" t="s">
        <v>39</v>
      </c>
      <c r="B50" s="23" t="s">
        <v>34</v>
      </c>
      <c r="C50" s="23" t="s">
        <v>70</v>
      </c>
      <c r="D50" s="18" t="s">
        <v>42</v>
      </c>
      <c r="E50" s="24" t="s">
        <v>71</v>
      </c>
      <c r="F50" s="25" t="s">
        <v>72</v>
      </c>
      <c r="G50" s="26">
        <v>4124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17</v>
      </c>
    </row>
    <row r="51" spans="1:16" x14ac:dyDescent="0.2">
      <c r="A51" s="28" t="s">
        <v>45</v>
      </c>
      <c r="E51" s="29" t="s">
        <v>42</v>
      </c>
    </row>
    <row r="52" spans="1:16" x14ac:dyDescent="0.2">
      <c r="A52" s="30" t="s">
        <v>46</v>
      </c>
      <c r="E52" s="31" t="s">
        <v>42</v>
      </c>
    </row>
    <row r="53" spans="1:16" x14ac:dyDescent="0.2">
      <c r="A53" t="s">
        <v>47</v>
      </c>
      <c r="E53" s="29" t="s">
        <v>42</v>
      </c>
    </row>
    <row r="54" spans="1:16" x14ac:dyDescent="0.2">
      <c r="A54" s="18" t="s">
        <v>39</v>
      </c>
      <c r="B54" s="23" t="s">
        <v>36</v>
      </c>
      <c r="C54" s="23" t="s">
        <v>73</v>
      </c>
      <c r="D54" s="18" t="s">
        <v>42</v>
      </c>
      <c r="E54" s="24" t="s">
        <v>74</v>
      </c>
      <c r="F54" s="25" t="s">
        <v>72</v>
      </c>
      <c r="G54" s="26">
        <v>1338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17</v>
      </c>
    </row>
    <row r="55" spans="1:16" x14ac:dyDescent="0.2">
      <c r="A55" s="28" t="s">
        <v>45</v>
      </c>
      <c r="E55" s="29" t="s">
        <v>42</v>
      </c>
    </row>
    <row r="56" spans="1:16" x14ac:dyDescent="0.2">
      <c r="A56" s="30" t="s">
        <v>46</v>
      </c>
      <c r="E56" s="31" t="s">
        <v>42</v>
      </c>
    </row>
    <row r="57" spans="1:16" x14ac:dyDescent="0.2">
      <c r="A57" t="s">
        <v>47</v>
      </c>
      <c r="E57" s="29" t="s">
        <v>42</v>
      </c>
    </row>
    <row r="58" spans="1:16" x14ac:dyDescent="0.2">
      <c r="A58" s="18" t="s">
        <v>39</v>
      </c>
      <c r="B58" s="23" t="s">
        <v>75</v>
      </c>
      <c r="C58" s="23" t="s">
        <v>76</v>
      </c>
      <c r="D58" s="18" t="s">
        <v>42</v>
      </c>
      <c r="E58" s="24" t="s">
        <v>77</v>
      </c>
      <c r="F58" s="25" t="s">
        <v>72</v>
      </c>
      <c r="G58" s="26">
        <v>529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17</v>
      </c>
    </row>
    <row r="59" spans="1:16" x14ac:dyDescent="0.2">
      <c r="A59" s="28" t="s">
        <v>45</v>
      </c>
      <c r="E59" s="29" t="s">
        <v>42</v>
      </c>
    </row>
    <row r="60" spans="1:16" x14ac:dyDescent="0.2">
      <c r="A60" s="30" t="s">
        <v>46</v>
      </c>
      <c r="E60" s="31" t="s">
        <v>42</v>
      </c>
    </row>
    <row r="61" spans="1:16" x14ac:dyDescent="0.2">
      <c r="A61" t="s">
        <v>47</v>
      </c>
      <c r="E61" s="29" t="s">
        <v>42</v>
      </c>
    </row>
    <row r="62" spans="1:16" x14ac:dyDescent="0.2">
      <c r="A62" s="18" t="s">
        <v>39</v>
      </c>
      <c r="B62" s="23" t="s">
        <v>78</v>
      </c>
      <c r="C62" s="23" t="s">
        <v>79</v>
      </c>
      <c r="D62" s="18" t="s">
        <v>42</v>
      </c>
      <c r="E62" s="24" t="s">
        <v>80</v>
      </c>
      <c r="F62" s="25" t="s">
        <v>72</v>
      </c>
      <c r="G62" s="26">
        <v>1867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17</v>
      </c>
    </row>
    <row r="63" spans="1:16" x14ac:dyDescent="0.2">
      <c r="A63" s="28" t="s">
        <v>45</v>
      </c>
      <c r="E63" s="29" t="s">
        <v>42</v>
      </c>
    </row>
    <row r="64" spans="1:16" x14ac:dyDescent="0.2">
      <c r="A64" s="30" t="s">
        <v>46</v>
      </c>
      <c r="E64" s="31" t="s">
        <v>42</v>
      </c>
    </row>
    <row r="65" spans="1:16" x14ac:dyDescent="0.2">
      <c r="A65" t="s">
        <v>47</v>
      </c>
      <c r="E65" s="29" t="s">
        <v>42</v>
      </c>
    </row>
    <row r="66" spans="1:16" x14ac:dyDescent="0.2">
      <c r="A66" s="18" t="s">
        <v>39</v>
      </c>
      <c r="B66" s="23" t="s">
        <v>81</v>
      </c>
      <c r="C66" s="23" t="s">
        <v>82</v>
      </c>
      <c r="D66" s="18" t="s">
        <v>42</v>
      </c>
      <c r="E66" s="24" t="s">
        <v>83</v>
      </c>
      <c r="F66" s="25" t="s">
        <v>44</v>
      </c>
      <c r="G66" s="26">
        <v>18.670000000000002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17</v>
      </c>
    </row>
    <row r="67" spans="1:16" x14ac:dyDescent="0.2">
      <c r="A67" s="28" t="s">
        <v>45</v>
      </c>
      <c r="E67" s="29" t="s">
        <v>42</v>
      </c>
    </row>
    <row r="68" spans="1:16" x14ac:dyDescent="0.2">
      <c r="A68" s="30" t="s">
        <v>46</v>
      </c>
      <c r="E68" s="31" t="s">
        <v>42</v>
      </c>
    </row>
    <row r="69" spans="1:16" x14ac:dyDescent="0.2">
      <c r="A69" t="s">
        <v>47</v>
      </c>
      <c r="E69" s="29" t="s">
        <v>42</v>
      </c>
    </row>
    <row r="70" spans="1:16" x14ac:dyDescent="0.2">
      <c r="A70" s="18" t="s">
        <v>39</v>
      </c>
      <c r="B70" s="23" t="s">
        <v>84</v>
      </c>
      <c r="C70" s="23" t="s">
        <v>85</v>
      </c>
      <c r="D70" s="18" t="s">
        <v>42</v>
      </c>
      <c r="E70" s="24" t="s">
        <v>86</v>
      </c>
      <c r="F70" s="25" t="s">
        <v>51</v>
      </c>
      <c r="G70" s="26">
        <v>266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17</v>
      </c>
    </row>
    <row r="71" spans="1:16" x14ac:dyDescent="0.2">
      <c r="A71" s="28" t="s">
        <v>45</v>
      </c>
      <c r="E71" s="29" t="s">
        <v>42</v>
      </c>
    </row>
    <row r="72" spans="1:16" x14ac:dyDescent="0.2">
      <c r="A72" s="30" t="s">
        <v>46</v>
      </c>
      <c r="E72" s="31" t="s">
        <v>42</v>
      </c>
    </row>
    <row r="73" spans="1:16" x14ac:dyDescent="0.2">
      <c r="A73" t="s">
        <v>47</v>
      </c>
      <c r="E73" s="29" t="s">
        <v>42</v>
      </c>
    </row>
    <row r="74" spans="1:16" x14ac:dyDescent="0.2">
      <c r="A74" s="18" t="s">
        <v>39</v>
      </c>
      <c r="B74" s="23" t="s">
        <v>87</v>
      </c>
      <c r="C74" s="23" t="s">
        <v>88</v>
      </c>
      <c r="D74" s="18" t="s">
        <v>42</v>
      </c>
      <c r="E74" s="24" t="s">
        <v>89</v>
      </c>
      <c r="F74" s="25" t="s">
        <v>72</v>
      </c>
      <c r="G74" s="26">
        <v>4124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17</v>
      </c>
    </row>
    <row r="75" spans="1:16" x14ac:dyDescent="0.2">
      <c r="A75" s="28" t="s">
        <v>45</v>
      </c>
      <c r="E75" s="29" t="s">
        <v>42</v>
      </c>
    </row>
    <row r="76" spans="1:16" x14ac:dyDescent="0.2">
      <c r="A76" s="30" t="s">
        <v>46</v>
      </c>
      <c r="E76" s="31" t="s">
        <v>42</v>
      </c>
    </row>
    <row r="77" spans="1:16" x14ac:dyDescent="0.2">
      <c r="A77" t="s">
        <v>47</v>
      </c>
      <c r="E77" s="29" t="s">
        <v>42</v>
      </c>
    </row>
    <row r="78" spans="1:16" x14ac:dyDescent="0.2">
      <c r="A78" s="18" t="s">
        <v>39</v>
      </c>
      <c r="B78" s="23" t="s">
        <v>90</v>
      </c>
      <c r="C78" s="23" t="s">
        <v>91</v>
      </c>
      <c r="D78" s="18" t="s">
        <v>42</v>
      </c>
      <c r="E78" s="24" t="s">
        <v>92</v>
      </c>
      <c r="F78" s="25" t="s">
        <v>44</v>
      </c>
      <c r="G78" s="26">
        <v>386.4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17</v>
      </c>
    </row>
    <row r="79" spans="1:16" x14ac:dyDescent="0.2">
      <c r="A79" s="28" t="s">
        <v>45</v>
      </c>
      <c r="E79" s="29" t="s">
        <v>42</v>
      </c>
    </row>
    <row r="80" spans="1:16" x14ac:dyDescent="0.2">
      <c r="A80" s="30" t="s">
        <v>46</v>
      </c>
      <c r="E80" s="31" t="s">
        <v>42</v>
      </c>
    </row>
    <row r="81" spans="1:16" x14ac:dyDescent="0.2">
      <c r="A81" t="s">
        <v>47</v>
      </c>
      <c r="E81" s="29" t="s">
        <v>42</v>
      </c>
    </row>
    <row r="82" spans="1:16" x14ac:dyDescent="0.2">
      <c r="A82" s="18" t="s">
        <v>39</v>
      </c>
      <c r="B82" s="23" t="s">
        <v>93</v>
      </c>
      <c r="C82" s="23" t="s">
        <v>94</v>
      </c>
      <c r="D82" s="18" t="s">
        <v>42</v>
      </c>
      <c r="E82" s="24" t="s">
        <v>95</v>
      </c>
      <c r="F82" s="25" t="s">
        <v>44</v>
      </c>
      <c r="G82" s="26">
        <v>612.4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17</v>
      </c>
    </row>
    <row r="83" spans="1:16" x14ac:dyDescent="0.2">
      <c r="A83" s="28" t="s">
        <v>45</v>
      </c>
      <c r="E83" s="29" t="s">
        <v>42</v>
      </c>
    </row>
    <row r="84" spans="1:16" x14ac:dyDescent="0.2">
      <c r="A84" s="30" t="s">
        <v>46</v>
      </c>
      <c r="E84" s="31" t="s">
        <v>42</v>
      </c>
    </row>
    <row r="85" spans="1:16" x14ac:dyDescent="0.2">
      <c r="A85" t="s">
        <v>47</v>
      </c>
      <c r="E85" s="29" t="s">
        <v>42</v>
      </c>
    </row>
    <row r="86" spans="1:16" x14ac:dyDescent="0.2">
      <c r="A86" s="18" t="s">
        <v>39</v>
      </c>
      <c r="B86" s="23" t="s">
        <v>96</v>
      </c>
      <c r="C86" s="23" t="s">
        <v>97</v>
      </c>
      <c r="D86" s="18" t="s">
        <v>42</v>
      </c>
      <c r="E86" s="24" t="s">
        <v>98</v>
      </c>
      <c r="F86" s="25" t="s">
        <v>72</v>
      </c>
      <c r="G86" s="26">
        <v>1770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17</v>
      </c>
    </row>
    <row r="87" spans="1:16" x14ac:dyDescent="0.2">
      <c r="A87" s="28" t="s">
        <v>45</v>
      </c>
      <c r="E87" s="29" t="s">
        <v>42</v>
      </c>
    </row>
    <row r="88" spans="1:16" x14ac:dyDescent="0.2">
      <c r="A88" s="30" t="s">
        <v>46</v>
      </c>
      <c r="E88" s="31" t="s">
        <v>42</v>
      </c>
    </row>
    <row r="89" spans="1:16" x14ac:dyDescent="0.2">
      <c r="A89" t="s">
        <v>47</v>
      </c>
      <c r="E89" s="29" t="s">
        <v>42</v>
      </c>
    </row>
    <row r="90" spans="1:16" x14ac:dyDescent="0.2">
      <c r="A90" s="18" t="s">
        <v>39</v>
      </c>
      <c r="B90" s="23" t="s">
        <v>99</v>
      </c>
      <c r="C90" s="23" t="s">
        <v>100</v>
      </c>
      <c r="D90" s="18" t="s">
        <v>42</v>
      </c>
      <c r="E90" s="24" t="s">
        <v>101</v>
      </c>
      <c r="F90" s="25" t="s">
        <v>72</v>
      </c>
      <c r="G90" s="26">
        <v>3540</v>
      </c>
      <c r="H90" s="27">
        <v>0</v>
      </c>
      <c r="I90" s="27">
        <f>ROUND(ROUND(H90,2)*ROUND(G90,3),2)</f>
        <v>0</v>
      </c>
      <c r="O90">
        <f>(I90*21)/100</f>
        <v>0</v>
      </c>
      <c r="P90" t="s">
        <v>17</v>
      </c>
    </row>
    <row r="91" spans="1:16" x14ac:dyDescent="0.2">
      <c r="A91" s="28" t="s">
        <v>45</v>
      </c>
      <c r="E91" s="29" t="s">
        <v>42</v>
      </c>
    </row>
    <row r="92" spans="1:16" x14ac:dyDescent="0.2">
      <c r="A92" s="30" t="s">
        <v>46</v>
      </c>
      <c r="E92" s="31" t="s">
        <v>42</v>
      </c>
    </row>
    <row r="93" spans="1:16" x14ac:dyDescent="0.2">
      <c r="A93" t="s">
        <v>47</v>
      </c>
      <c r="E93" s="29" t="s">
        <v>42</v>
      </c>
    </row>
    <row r="94" spans="1:16" x14ac:dyDescent="0.2">
      <c r="A94" s="18" t="s">
        <v>39</v>
      </c>
      <c r="B94" s="23" t="s">
        <v>102</v>
      </c>
      <c r="C94" s="23" t="s">
        <v>103</v>
      </c>
      <c r="D94" s="18" t="s">
        <v>42</v>
      </c>
      <c r="E94" s="24" t="s">
        <v>104</v>
      </c>
      <c r="F94" s="25" t="s">
        <v>72</v>
      </c>
      <c r="G94" s="26">
        <v>1770</v>
      </c>
      <c r="H94" s="27">
        <v>0</v>
      </c>
      <c r="I94" s="27">
        <f>ROUND(ROUND(H94,2)*ROUND(G94,3),2)</f>
        <v>0</v>
      </c>
      <c r="O94">
        <f>(I94*21)/100</f>
        <v>0</v>
      </c>
      <c r="P94" t="s">
        <v>17</v>
      </c>
    </row>
    <row r="95" spans="1:16" x14ac:dyDescent="0.2">
      <c r="A95" s="28" t="s">
        <v>45</v>
      </c>
      <c r="E95" s="29" t="s">
        <v>42</v>
      </c>
    </row>
    <row r="96" spans="1:16" x14ac:dyDescent="0.2">
      <c r="A96" s="30" t="s">
        <v>46</v>
      </c>
      <c r="E96" s="31" t="s">
        <v>42</v>
      </c>
    </row>
    <row r="97" spans="1:18" x14ac:dyDescent="0.2">
      <c r="A97" t="s">
        <v>47</v>
      </c>
      <c r="E97" s="29" t="s">
        <v>42</v>
      </c>
    </row>
    <row r="98" spans="1:18" x14ac:dyDescent="0.2">
      <c r="A98" s="18" t="s">
        <v>39</v>
      </c>
      <c r="B98" s="23" t="s">
        <v>105</v>
      </c>
      <c r="C98" s="23" t="s">
        <v>106</v>
      </c>
      <c r="D98" s="18" t="s">
        <v>42</v>
      </c>
      <c r="E98" s="24" t="s">
        <v>107</v>
      </c>
      <c r="F98" s="25" t="s">
        <v>72</v>
      </c>
      <c r="G98" s="26">
        <v>1770</v>
      </c>
      <c r="H98" s="27">
        <v>0</v>
      </c>
      <c r="I98" s="27">
        <f>ROUND(ROUND(H98,2)*ROUND(G98,3),2)</f>
        <v>0</v>
      </c>
      <c r="O98">
        <f>(I98*21)/100</f>
        <v>0</v>
      </c>
      <c r="P98" t="s">
        <v>17</v>
      </c>
    </row>
    <row r="99" spans="1:18" x14ac:dyDescent="0.2">
      <c r="A99" s="28" t="s">
        <v>45</v>
      </c>
      <c r="E99" s="29" t="s">
        <v>42</v>
      </c>
    </row>
    <row r="100" spans="1:18" x14ac:dyDescent="0.2">
      <c r="A100" s="30" t="s">
        <v>46</v>
      </c>
      <c r="E100" s="31" t="s">
        <v>42</v>
      </c>
    </row>
    <row r="101" spans="1:18" x14ac:dyDescent="0.2">
      <c r="A101" t="s">
        <v>47</v>
      </c>
      <c r="E101" s="29" t="s">
        <v>42</v>
      </c>
    </row>
    <row r="102" spans="1:18" x14ac:dyDescent="0.2">
      <c r="A102" s="18" t="s">
        <v>39</v>
      </c>
      <c r="B102" s="23" t="s">
        <v>108</v>
      </c>
      <c r="C102" s="23" t="s">
        <v>109</v>
      </c>
      <c r="D102" s="18" t="s">
        <v>42</v>
      </c>
      <c r="E102" s="24" t="s">
        <v>110</v>
      </c>
      <c r="F102" s="25" t="s">
        <v>72</v>
      </c>
      <c r="G102" s="26">
        <v>1770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17</v>
      </c>
    </row>
    <row r="103" spans="1:18" x14ac:dyDescent="0.2">
      <c r="A103" s="28" t="s">
        <v>45</v>
      </c>
      <c r="E103" s="29" t="s">
        <v>42</v>
      </c>
    </row>
    <row r="104" spans="1:18" x14ac:dyDescent="0.2">
      <c r="A104" s="30" t="s">
        <v>46</v>
      </c>
      <c r="E104" s="31" t="s">
        <v>42</v>
      </c>
    </row>
    <row r="105" spans="1:18" x14ac:dyDescent="0.2">
      <c r="A105" t="s">
        <v>47</v>
      </c>
      <c r="E105" s="29" t="s">
        <v>42</v>
      </c>
    </row>
    <row r="106" spans="1:18" x14ac:dyDescent="0.2">
      <c r="A106" s="18" t="s">
        <v>39</v>
      </c>
      <c r="B106" s="23" t="s">
        <v>111</v>
      </c>
      <c r="C106" s="23" t="s">
        <v>112</v>
      </c>
      <c r="D106" s="18" t="s">
        <v>42</v>
      </c>
      <c r="E106" s="24" t="s">
        <v>113</v>
      </c>
      <c r="F106" s="25" t="s">
        <v>72</v>
      </c>
      <c r="G106" s="26">
        <v>403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17</v>
      </c>
    </row>
    <row r="107" spans="1:18" x14ac:dyDescent="0.2">
      <c r="A107" s="28" t="s">
        <v>45</v>
      </c>
      <c r="E107" s="29" t="s">
        <v>42</v>
      </c>
    </row>
    <row r="108" spans="1:18" x14ac:dyDescent="0.2">
      <c r="A108" s="30" t="s">
        <v>46</v>
      </c>
      <c r="E108" s="31" t="s">
        <v>42</v>
      </c>
    </row>
    <row r="109" spans="1:18" x14ac:dyDescent="0.2">
      <c r="A109" t="s">
        <v>47</v>
      </c>
      <c r="E109" s="29" t="s">
        <v>42</v>
      </c>
    </row>
    <row r="110" spans="1:18" ht="12.75" customHeight="1" x14ac:dyDescent="0.2">
      <c r="A110" s="10" t="s">
        <v>37</v>
      </c>
      <c r="B110" s="10"/>
      <c r="C110" s="34" t="s">
        <v>29</v>
      </c>
      <c r="D110" s="10"/>
      <c r="E110" s="21" t="s">
        <v>114</v>
      </c>
      <c r="F110" s="10"/>
      <c r="G110" s="10"/>
      <c r="H110" s="10"/>
      <c r="I110" s="35">
        <f>0+Q110</f>
        <v>0</v>
      </c>
      <c r="O110">
        <f>0+R110</f>
        <v>0</v>
      </c>
      <c r="Q110">
        <f>0+I111+I115+I119+I123</f>
        <v>0</v>
      </c>
      <c r="R110">
        <f>0+O111+O115+O119+O123</f>
        <v>0</v>
      </c>
    </row>
    <row r="111" spans="1:18" x14ac:dyDescent="0.2">
      <c r="A111" s="18" t="s">
        <v>39</v>
      </c>
      <c r="B111" s="23" t="s">
        <v>115</v>
      </c>
      <c r="C111" s="23" t="s">
        <v>116</v>
      </c>
      <c r="D111" s="18" t="s">
        <v>42</v>
      </c>
      <c r="E111" s="24" t="s">
        <v>117</v>
      </c>
      <c r="F111" s="25" t="s">
        <v>72</v>
      </c>
      <c r="G111" s="26">
        <v>1082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17</v>
      </c>
    </row>
    <row r="112" spans="1:18" x14ac:dyDescent="0.2">
      <c r="A112" s="28" t="s">
        <v>45</v>
      </c>
      <c r="E112" s="29" t="s">
        <v>42</v>
      </c>
    </row>
    <row r="113" spans="1:18" x14ac:dyDescent="0.2">
      <c r="A113" s="30" t="s">
        <v>46</v>
      </c>
      <c r="E113" s="31" t="s">
        <v>42</v>
      </c>
    </row>
    <row r="114" spans="1:18" x14ac:dyDescent="0.2">
      <c r="A114" t="s">
        <v>47</v>
      </c>
      <c r="E114" s="29" t="s">
        <v>42</v>
      </c>
    </row>
    <row r="115" spans="1:18" x14ac:dyDescent="0.2">
      <c r="A115" s="18" t="s">
        <v>39</v>
      </c>
      <c r="B115" s="23" t="s">
        <v>118</v>
      </c>
      <c r="C115" s="23" t="s">
        <v>119</v>
      </c>
      <c r="D115" s="18" t="s">
        <v>42</v>
      </c>
      <c r="E115" s="24" t="s">
        <v>120</v>
      </c>
      <c r="F115" s="25" t="s">
        <v>72</v>
      </c>
      <c r="G115" s="26">
        <v>370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17</v>
      </c>
    </row>
    <row r="116" spans="1:18" x14ac:dyDescent="0.2">
      <c r="A116" s="28" t="s">
        <v>45</v>
      </c>
      <c r="E116" s="29" t="s">
        <v>42</v>
      </c>
    </row>
    <row r="117" spans="1:18" x14ac:dyDescent="0.2">
      <c r="A117" s="30" t="s">
        <v>46</v>
      </c>
      <c r="E117" s="31" t="s">
        <v>42</v>
      </c>
    </row>
    <row r="118" spans="1:18" x14ac:dyDescent="0.2">
      <c r="A118" t="s">
        <v>47</v>
      </c>
      <c r="E118" s="29" t="s">
        <v>42</v>
      </c>
    </row>
    <row r="119" spans="1:18" x14ac:dyDescent="0.2">
      <c r="A119" s="18" t="s">
        <v>39</v>
      </c>
      <c r="B119" s="23" t="s">
        <v>121</v>
      </c>
      <c r="C119" s="23" t="s">
        <v>122</v>
      </c>
      <c r="D119" s="18" t="s">
        <v>42</v>
      </c>
      <c r="E119" s="24" t="s">
        <v>123</v>
      </c>
      <c r="F119" s="25" t="s">
        <v>72</v>
      </c>
      <c r="G119" s="26">
        <v>727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17</v>
      </c>
    </row>
    <row r="120" spans="1:18" x14ac:dyDescent="0.2">
      <c r="A120" s="28" t="s">
        <v>45</v>
      </c>
      <c r="E120" s="29" t="s">
        <v>42</v>
      </c>
    </row>
    <row r="121" spans="1:18" x14ac:dyDescent="0.2">
      <c r="A121" s="30" t="s">
        <v>46</v>
      </c>
      <c r="E121" s="31" t="s">
        <v>42</v>
      </c>
    </row>
    <row r="122" spans="1:18" x14ac:dyDescent="0.2">
      <c r="A122" t="s">
        <v>47</v>
      </c>
      <c r="E122" s="29" t="s">
        <v>42</v>
      </c>
    </row>
    <row r="123" spans="1:18" ht="25.5" x14ac:dyDescent="0.2">
      <c r="A123" s="18" t="s">
        <v>39</v>
      </c>
      <c r="B123" s="23" t="s">
        <v>124</v>
      </c>
      <c r="C123" s="23" t="s">
        <v>125</v>
      </c>
      <c r="D123" s="18" t="s">
        <v>42</v>
      </c>
      <c r="E123" s="24" t="s">
        <v>126</v>
      </c>
      <c r="F123" s="25" t="s">
        <v>72</v>
      </c>
      <c r="G123" s="26">
        <v>94.48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17</v>
      </c>
    </row>
    <row r="124" spans="1:18" x14ac:dyDescent="0.2">
      <c r="A124" s="28" t="s">
        <v>45</v>
      </c>
      <c r="E124" s="29" t="s">
        <v>42</v>
      </c>
    </row>
    <row r="125" spans="1:18" x14ac:dyDescent="0.2">
      <c r="A125" s="30" t="s">
        <v>46</v>
      </c>
      <c r="E125" s="31" t="s">
        <v>42</v>
      </c>
    </row>
    <row r="126" spans="1:18" x14ac:dyDescent="0.2">
      <c r="A126" t="s">
        <v>47</v>
      </c>
      <c r="E126" s="29" t="s">
        <v>42</v>
      </c>
    </row>
    <row r="127" spans="1:18" ht="12.75" customHeight="1" x14ac:dyDescent="0.2">
      <c r="A127" s="10" t="s">
        <v>37</v>
      </c>
      <c r="B127" s="10"/>
      <c r="C127" s="34" t="s">
        <v>67</v>
      </c>
      <c r="D127" s="10"/>
      <c r="E127" s="21" t="s">
        <v>127</v>
      </c>
      <c r="F127" s="10"/>
      <c r="G127" s="10"/>
      <c r="H127" s="10"/>
      <c r="I127" s="35">
        <f>0+Q127</f>
        <v>0</v>
      </c>
      <c r="O127">
        <f>0+R127</f>
        <v>0</v>
      </c>
      <c r="Q127">
        <f>0+I128+I132+I136+I140+I144</f>
        <v>0</v>
      </c>
      <c r="R127">
        <f>0+O128+O132+O136+O140+O144</f>
        <v>0</v>
      </c>
    </row>
    <row r="128" spans="1:18" x14ac:dyDescent="0.2">
      <c r="A128" s="18" t="s">
        <v>39</v>
      </c>
      <c r="B128" s="23" t="s">
        <v>128</v>
      </c>
      <c r="C128" s="23" t="s">
        <v>129</v>
      </c>
      <c r="D128" s="18" t="s">
        <v>42</v>
      </c>
      <c r="E128" s="24" t="s">
        <v>130</v>
      </c>
      <c r="F128" s="25" t="s">
        <v>51</v>
      </c>
      <c r="G128" s="26">
        <v>33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17</v>
      </c>
    </row>
    <row r="129" spans="1:16" x14ac:dyDescent="0.2">
      <c r="A129" s="28" t="s">
        <v>45</v>
      </c>
      <c r="E129" s="29" t="s">
        <v>42</v>
      </c>
    </row>
    <row r="130" spans="1:16" x14ac:dyDescent="0.2">
      <c r="A130" s="30" t="s">
        <v>46</v>
      </c>
      <c r="E130" s="31" t="s">
        <v>42</v>
      </c>
    </row>
    <row r="131" spans="1:16" x14ac:dyDescent="0.2">
      <c r="A131" t="s">
        <v>47</v>
      </c>
      <c r="E131" s="29" t="s">
        <v>42</v>
      </c>
    </row>
    <row r="132" spans="1:16" x14ac:dyDescent="0.2">
      <c r="A132" s="18" t="s">
        <v>39</v>
      </c>
      <c r="B132" s="23" t="s">
        <v>131</v>
      </c>
      <c r="C132" s="23" t="s">
        <v>132</v>
      </c>
      <c r="D132" s="18" t="s">
        <v>42</v>
      </c>
      <c r="E132" s="24" t="s">
        <v>133</v>
      </c>
      <c r="F132" s="25" t="s">
        <v>134</v>
      </c>
      <c r="G132" s="26">
        <v>3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17</v>
      </c>
    </row>
    <row r="133" spans="1:16" x14ac:dyDescent="0.2">
      <c r="A133" s="28" t="s">
        <v>45</v>
      </c>
      <c r="E133" s="29" t="s">
        <v>42</v>
      </c>
    </row>
    <row r="134" spans="1:16" x14ac:dyDescent="0.2">
      <c r="A134" s="30" t="s">
        <v>46</v>
      </c>
      <c r="E134" s="31" t="s">
        <v>42</v>
      </c>
    </row>
    <row r="135" spans="1:16" x14ac:dyDescent="0.2">
      <c r="A135" t="s">
        <v>47</v>
      </c>
      <c r="E135" s="29" t="s">
        <v>42</v>
      </c>
    </row>
    <row r="136" spans="1:16" x14ac:dyDescent="0.2">
      <c r="A136" s="18" t="s">
        <v>39</v>
      </c>
      <c r="B136" s="23" t="s">
        <v>135</v>
      </c>
      <c r="C136" s="23" t="s">
        <v>136</v>
      </c>
      <c r="D136" s="18" t="s">
        <v>42</v>
      </c>
      <c r="E136" s="24" t="s">
        <v>137</v>
      </c>
      <c r="F136" s="25" t="s">
        <v>134</v>
      </c>
      <c r="G136" s="26">
        <v>2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17</v>
      </c>
    </row>
    <row r="137" spans="1:16" x14ac:dyDescent="0.2">
      <c r="A137" s="28" t="s">
        <v>45</v>
      </c>
      <c r="E137" s="29" t="s">
        <v>42</v>
      </c>
    </row>
    <row r="138" spans="1:16" x14ac:dyDescent="0.2">
      <c r="A138" s="30" t="s">
        <v>46</v>
      </c>
      <c r="E138" s="31" t="s">
        <v>42</v>
      </c>
    </row>
    <row r="139" spans="1:16" x14ac:dyDescent="0.2">
      <c r="A139" t="s">
        <v>47</v>
      </c>
      <c r="E139" s="29" t="s">
        <v>42</v>
      </c>
    </row>
    <row r="140" spans="1:16" x14ac:dyDescent="0.2">
      <c r="A140" s="18" t="s">
        <v>39</v>
      </c>
      <c r="B140" s="23" t="s">
        <v>138</v>
      </c>
      <c r="C140" s="23" t="s">
        <v>139</v>
      </c>
      <c r="D140" s="18" t="s">
        <v>42</v>
      </c>
      <c r="E140" s="24" t="s">
        <v>140</v>
      </c>
      <c r="F140" s="25" t="s">
        <v>134</v>
      </c>
      <c r="G140" s="26">
        <v>13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17</v>
      </c>
    </row>
    <row r="141" spans="1:16" x14ac:dyDescent="0.2">
      <c r="A141" s="28" t="s">
        <v>45</v>
      </c>
      <c r="E141" s="29" t="s">
        <v>42</v>
      </c>
    </row>
    <row r="142" spans="1:16" x14ac:dyDescent="0.2">
      <c r="A142" s="30" t="s">
        <v>46</v>
      </c>
      <c r="E142" s="31" t="s">
        <v>42</v>
      </c>
    </row>
    <row r="143" spans="1:16" x14ac:dyDescent="0.2">
      <c r="A143" t="s">
        <v>47</v>
      </c>
      <c r="E143" s="29" t="s">
        <v>42</v>
      </c>
    </row>
    <row r="144" spans="1:16" x14ac:dyDescent="0.2">
      <c r="A144" s="18" t="s">
        <v>39</v>
      </c>
      <c r="B144" s="23" t="s">
        <v>141</v>
      </c>
      <c r="C144" s="23" t="s">
        <v>142</v>
      </c>
      <c r="D144" s="18" t="s">
        <v>42</v>
      </c>
      <c r="E144" s="24" t="s">
        <v>143</v>
      </c>
      <c r="F144" s="25" t="s">
        <v>134</v>
      </c>
      <c r="G144" s="26">
        <v>13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17</v>
      </c>
    </row>
    <row r="145" spans="1:18" x14ac:dyDescent="0.2">
      <c r="A145" s="28" t="s">
        <v>45</v>
      </c>
      <c r="E145" s="29" t="s">
        <v>42</v>
      </c>
    </row>
    <row r="146" spans="1:18" x14ac:dyDescent="0.2">
      <c r="A146" s="30" t="s">
        <v>46</v>
      </c>
      <c r="E146" s="31" t="s">
        <v>42</v>
      </c>
    </row>
    <row r="147" spans="1:18" x14ac:dyDescent="0.2">
      <c r="A147" t="s">
        <v>47</v>
      </c>
      <c r="E147" s="29" t="s">
        <v>42</v>
      </c>
    </row>
    <row r="148" spans="1:18" ht="12.75" customHeight="1" x14ac:dyDescent="0.2">
      <c r="A148" s="10" t="s">
        <v>37</v>
      </c>
      <c r="B148" s="10"/>
      <c r="C148" s="34" t="s">
        <v>34</v>
      </c>
      <c r="D148" s="10"/>
      <c r="E148" s="21" t="s">
        <v>144</v>
      </c>
      <c r="F148" s="10"/>
      <c r="G148" s="10"/>
      <c r="H148" s="10"/>
      <c r="I148" s="35">
        <f>0+Q148</f>
        <v>0</v>
      </c>
      <c r="O148">
        <f>0+R148</f>
        <v>0</v>
      </c>
      <c r="Q148">
        <f>0+I149+I153+I157+I161+I165+I169</f>
        <v>0</v>
      </c>
      <c r="R148">
        <f>0+O149+O153+O157+O161+O165+O169</f>
        <v>0</v>
      </c>
    </row>
    <row r="149" spans="1:18" ht="25.5" x14ac:dyDescent="0.2">
      <c r="A149" s="18" t="s">
        <v>39</v>
      </c>
      <c r="B149" s="23" t="s">
        <v>145</v>
      </c>
      <c r="C149" s="23" t="s">
        <v>146</v>
      </c>
      <c r="D149" s="18" t="s">
        <v>42</v>
      </c>
      <c r="E149" s="24" t="s">
        <v>147</v>
      </c>
      <c r="F149" s="25" t="s">
        <v>134</v>
      </c>
      <c r="G149" s="26">
        <v>11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17</v>
      </c>
    </row>
    <row r="150" spans="1:18" x14ac:dyDescent="0.2">
      <c r="A150" s="28" t="s">
        <v>45</v>
      </c>
      <c r="E150" s="29" t="s">
        <v>42</v>
      </c>
    </row>
    <row r="151" spans="1:18" x14ac:dyDescent="0.2">
      <c r="A151" s="30" t="s">
        <v>46</v>
      </c>
      <c r="E151" s="31" t="s">
        <v>42</v>
      </c>
    </row>
    <row r="152" spans="1:18" x14ac:dyDescent="0.2">
      <c r="A152" t="s">
        <v>47</v>
      </c>
      <c r="E152" s="29" t="s">
        <v>42</v>
      </c>
    </row>
    <row r="153" spans="1:18" ht="25.5" x14ac:dyDescent="0.2">
      <c r="A153" s="18" t="s">
        <v>39</v>
      </c>
      <c r="B153" s="23" t="s">
        <v>148</v>
      </c>
      <c r="C153" s="23" t="s">
        <v>149</v>
      </c>
      <c r="D153" s="18" t="s">
        <v>42</v>
      </c>
      <c r="E153" s="24" t="s">
        <v>150</v>
      </c>
      <c r="F153" s="25" t="s">
        <v>72</v>
      </c>
      <c r="G153" s="26">
        <v>109.5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17</v>
      </c>
    </row>
    <row r="154" spans="1:18" x14ac:dyDescent="0.2">
      <c r="A154" s="28" t="s">
        <v>45</v>
      </c>
      <c r="E154" s="29" t="s">
        <v>42</v>
      </c>
    </row>
    <row r="155" spans="1:18" x14ac:dyDescent="0.2">
      <c r="A155" s="30" t="s">
        <v>46</v>
      </c>
      <c r="E155" s="31" t="s">
        <v>42</v>
      </c>
    </row>
    <row r="156" spans="1:18" x14ac:dyDescent="0.2">
      <c r="A156" t="s">
        <v>47</v>
      </c>
      <c r="E156" s="29" t="s">
        <v>42</v>
      </c>
    </row>
    <row r="157" spans="1:18" x14ac:dyDescent="0.2">
      <c r="A157" s="18" t="s">
        <v>39</v>
      </c>
      <c r="B157" s="23" t="s">
        <v>151</v>
      </c>
      <c r="C157" s="23" t="s">
        <v>152</v>
      </c>
      <c r="D157" s="18" t="s">
        <v>42</v>
      </c>
      <c r="E157" s="24" t="s">
        <v>153</v>
      </c>
      <c r="F157" s="25" t="s">
        <v>134</v>
      </c>
      <c r="G157" s="26">
        <v>15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17</v>
      </c>
    </row>
    <row r="158" spans="1:18" x14ac:dyDescent="0.2">
      <c r="A158" s="28" t="s">
        <v>45</v>
      </c>
      <c r="E158" s="29" t="s">
        <v>42</v>
      </c>
    </row>
    <row r="159" spans="1:18" x14ac:dyDescent="0.2">
      <c r="A159" s="30" t="s">
        <v>46</v>
      </c>
      <c r="E159" s="31" t="s">
        <v>42</v>
      </c>
    </row>
    <row r="160" spans="1:18" x14ac:dyDescent="0.2">
      <c r="A160" t="s">
        <v>47</v>
      </c>
      <c r="E160" s="29" t="s">
        <v>42</v>
      </c>
    </row>
    <row r="161" spans="1:16" x14ac:dyDescent="0.2">
      <c r="A161" s="18" t="s">
        <v>39</v>
      </c>
      <c r="B161" s="23" t="s">
        <v>154</v>
      </c>
      <c r="C161" s="23" t="s">
        <v>155</v>
      </c>
      <c r="D161" s="18" t="s">
        <v>42</v>
      </c>
      <c r="E161" s="24" t="s">
        <v>156</v>
      </c>
      <c r="F161" s="25" t="s">
        <v>51</v>
      </c>
      <c r="G161" s="26">
        <v>535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17</v>
      </c>
    </row>
    <row r="162" spans="1:16" x14ac:dyDescent="0.2">
      <c r="A162" s="28" t="s">
        <v>45</v>
      </c>
      <c r="E162" s="29" t="s">
        <v>42</v>
      </c>
    </row>
    <row r="163" spans="1:16" x14ac:dyDescent="0.2">
      <c r="A163" s="30" t="s">
        <v>46</v>
      </c>
      <c r="E163" s="31" t="s">
        <v>42</v>
      </c>
    </row>
    <row r="164" spans="1:16" x14ac:dyDescent="0.2">
      <c r="A164" t="s">
        <v>47</v>
      </c>
      <c r="E164" s="29" t="s">
        <v>42</v>
      </c>
    </row>
    <row r="165" spans="1:16" x14ac:dyDescent="0.2">
      <c r="A165" s="18" t="s">
        <v>39</v>
      </c>
      <c r="B165" s="23" t="s">
        <v>157</v>
      </c>
      <c r="C165" s="23" t="s">
        <v>158</v>
      </c>
      <c r="D165" s="18" t="s">
        <v>42</v>
      </c>
      <c r="E165" s="24" t="s">
        <v>159</v>
      </c>
      <c r="F165" s="25" t="s">
        <v>51</v>
      </c>
      <c r="G165" s="26">
        <v>520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17</v>
      </c>
    </row>
    <row r="166" spans="1:16" x14ac:dyDescent="0.2">
      <c r="A166" s="28" t="s">
        <v>45</v>
      </c>
      <c r="E166" s="29" t="s">
        <v>42</v>
      </c>
    </row>
    <row r="167" spans="1:16" x14ac:dyDescent="0.2">
      <c r="A167" s="30" t="s">
        <v>46</v>
      </c>
      <c r="E167" s="31" t="s">
        <v>42</v>
      </c>
    </row>
    <row r="168" spans="1:16" x14ac:dyDescent="0.2">
      <c r="A168" t="s">
        <v>47</v>
      </c>
      <c r="E168" s="29" t="s">
        <v>42</v>
      </c>
    </row>
    <row r="169" spans="1:16" x14ac:dyDescent="0.2">
      <c r="A169" s="18" t="s">
        <v>39</v>
      </c>
      <c r="B169" s="23" t="s">
        <v>160</v>
      </c>
      <c r="C169" s="23" t="s">
        <v>161</v>
      </c>
      <c r="D169" s="18" t="s">
        <v>42</v>
      </c>
      <c r="E169" s="24" t="s">
        <v>162</v>
      </c>
      <c r="F169" s="25" t="s">
        <v>51</v>
      </c>
      <c r="G169" s="26">
        <v>180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17</v>
      </c>
    </row>
    <row r="170" spans="1:16" x14ac:dyDescent="0.2">
      <c r="A170" s="28" t="s">
        <v>45</v>
      </c>
      <c r="E170" s="29" t="s">
        <v>42</v>
      </c>
    </row>
    <row r="171" spans="1:16" x14ac:dyDescent="0.2">
      <c r="A171" s="30" t="s">
        <v>46</v>
      </c>
      <c r="E171" s="31" t="s">
        <v>42</v>
      </c>
    </row>
    <row r="172" spans="1:16" x14ac:dyDescent="0.2">
      <c r="A172" t="s">
        <v>47</v>
      </c>
      <c r="E172" s="29" t="s">
        <v>42</v>
      </c>
    </row>
    <row r="173" spans="1:16" ht="12.75" customHeight="1" x14ac:dyDescent="0.2">
      <c r="A173" s="6" t="s">
        <v>37</v>
      </c>
      <c r="B173" s="6"/>
      <c r="C173" s="32" t="s">
        <v>37</v>
      </c>
      <c r="D173" s="6"/>
      <c r="E173" s="17" t="s">
        <v>163</v>
      </c>
      <c r="F173" s="6"/>
      <c r="G173" s="6"/>
      <c r="H173" s="6"/>
      <c r="I173" s="33">
        <f>0</f>
        <v>0</v>
      </c>
      <c r="O173">
        <f>0</f>
        <v>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D.1.1.1_SO 06-18-116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stara</cp:lastModifiedBy>
  <cp:lastPrinted>2021-01-20T09:12:49Z</cp:lastPrinted>
  <dcterms:modified xsi:type="dcterms:W3CDTF">2021-01-20T09:12:52Z</dcterms:modified>
  <cp:category/>
  <cp:contentStatus/>
</cp:coreProperties>
</file>